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Benefits\Recruitment tool\"/>
    </mc:Choice>
  </mc:AlternateContent>
  <bookViews>
    <workbookView xWindow="360" yWindow="60" windowWidth="13395" windowHeight="7740"/>
  </bookViews>
  <sheets>
    <sheet name="Recruitment Tool" sheetId="1" r:id="rId1"/>
  </sheets>
  <definedNames>
    <definedName name="_xlnm.Print_Area" localSheetId="0">'Recruitment Tool'!$A$1:$I$22</definedName>
  </definedNames>
  <calcPr calcId="152511"/>
</workbook>
</file>

<file path=xl/calcChain.xml><?xml version="1.0" encoding="utf-8"?>
<calcChain xmlns="http://schemas.openxmlformats.org/spreadsheetml/2006/main">
  <c r="B9" i="1" l="1"/>
  <c r="G9" i="1"/>
  <c r="H9" i="1"/>
  <c r="G11" i="1"/>
  <c r="H11" i="1" l="1"/>
  <c r="G12" i="1" s="1"/>
  <c r="H12" i="1" l="1"/>
  <c r="H13" i="1"/>
</calcChain>
</file>

<file path=xl/sharedStrings.xml><?xml version="1.0" encoding="utf-8"?>
<sst xmlns="http://schemas.openxmlformats.org/spreadsheetml/2006/main" count="23" uniqueCount="22">
  <si>
    <t>Amount you would expect to receive for your lifetime if you lived for 20 years</t>
  </si>
  <si>
    <t>What plan are you a member of?</t>
  </si>
  <si>
    <t>Closed Plan</t>
  </si>
  <si>
    <t>Year 2000 Plan</t>
  </si>
  <si>
    <t>2011 Tier</t>
  </si>
  <si>
    <t>What could your retirement benefit be worth?</t>
  </si>
  <si>
    <t>How many years would you anticpate working?</t>
  </si>
  <si>
    <r>
      <t xml:space="preserve">What's your current </t>
    </r>
    <r>
      <rPr>
        <b/>
        <sz val="11"/>
        <color theme="1"/>
        <rFont val="Calibri"/>
        <family val="2"/>
        <scheme val="minor"/>
      </rPr>
      <t xml:space="preserve">monthly </t>
    </r>
    <r>
      <rPr>
        <sz val="11"/>
        <color theme="1"/>
        <rFont val="Calibri"/>
        <family val="2"/>
        <scheme val="minor"/>
      </rPr>
      <t>salary?</t>
    </r>
  </si>
  <si>
    <r>
      <t xml:space="preserve">Estimated future </t>
    </r>
    <r>
      <rPr>
        <b/>
        <sz val="11"/>
        <color theme="1"/>
        <rFont val="Calibri"/>
        <family val="2"/>
        <scheme val="minor"/>
      </rPr>
      <t>monthly</t>
    </r>
    <r>
      <rPr>
        <sz val="11"/>
        <color theme="1"/>
        <rFont val="Calibri"/>
        <family val="2"/>
        <scheme val="minor"/>
      </rPr>
      <t xml:space="preserve"> benefit amount</t>
    </r>
  </si>
  <si>
    <r>
      <t xml:space="preserve">Estimated future </t>
    </r>
    <r>
      <rPr>
        <b/>
        <sz val="11"/>
        <color theme="1"/>
        <rFont val="Calibri"/>
        <family val="2"/>
        <scheme val="minor"/>
      </rPr>
      <t>annual</t>
    </r>
    <r>
      <rPr>
        <sz val="11"/>
        <color theme="1"/>
        <rFont val="Calibri"/>
        <family val="2"/>
        <scheme val="minor"/>
      </rPr>
      <t xml:space="preserve"> benefit amount</t>
    </r>
  </si>
  <si>
    <t>Version 1.0</t>
  </si>
  <si>
    <r>
      <t xml:space="preserve">This </t>
    </r>
    <r>
      <rPr>
        <b/>
        <u/>
        <sz val="11"/>
        <color theme="1"/>
        <rFont val="Calibri"/>
        <family val="2"/>
        <scheme val="minor"/>
      </rPr>
      <t xml:space="preserve">tool </t>
    </r>
    <r>
      <rPr>
        <b/>
        <sz val="11"/>
        <color theme="1"/>
        <rFont val="Calibri"/>
        <family val="2"/>
        <scheme val="minor"/>
      </rPr>
      <t xml:space="preserve">is intended for MoDOT and Highway Patrol employees that are in </t>
    </r>
    <r>
      <rPr>
        <b/>
        <u/>
        <sz val="11"/>
        <color theme="1"/>
        <rFont val="Calibri"/>
        <family val="2"/>
        <scheme val="minor"/>
      </rPr>
      <t>human resource roles</t>
    </r>
    <r>
      <rPr>
        <b/>
        <sz val="11"/>
        <color theme="1"/>
        <rFont val="Calibri"/>
        <family val="2"/>
        <scheme val="minor"/>
      </rPr>
      <t>!</t>
    </r>
  </si>
  <si>
    <r>
      <t xml:space="preserve">Employer Retirement Benefit Tool
</t>
    </r>
    <r>
      <rPr>
        <b/>
        <i/>
        <sz val="18"/>
        <color theme="1"/>
        <rFont val="Calibri"/>
        <family val="2"/>
        <scheme val="minor"/>
      </rPr>
      <t>(For Employer Use ONLY)</t>
    </r>
  </si>
  <si>
    <t>The purpose of this tool is to provide MoDOT and Highway Patrol human resource staff with a means of demonstrating the significance of a defined retirement benefit for individuals that become vested and earn a certain period of credited service.  The amounts derived from this tool should be viewed as a general representation of the benefits an individual could potentially earn, assuming the service and salary figures entered are accurate.  Once an individual is hired in a benefit eligible position and has a service and payroll history, the member should utilize MPERS' website as a more definitive resource for projected benefit amounts.</t>
  </si>
  <si>
    <r>
      <rPr>
        <b/>
        <sz val="11"/>
        <color theme="1"/>
        <rFont val="Calibri"/>
        <family val="2"/>
        <scheme val="minor"/>
      </rPr>
      <t>Current pay:</t>
    </r>
    <r>
      <rPr>
        <sz val="11"/>
        <color theme="1"/>
        <rFont val="Calibri"/>
        <family val="2"/>
        <scheme val="minor"/>
      </rPr>
      <t xml:space="preserve">  For simplicity, this is your expected monthly pay. When your final benefit payment is calculated at retirement, MPERS will use the average of your highest 36 consecutive months of compensation as a member of the System.</t>
    </r>
  </si>
  <si>
    <r>
      <rPr>
        <b/>
        <sz val="11"/>
        <color theme="1"/>
        <rFont val="Calibri"/>
        <family val="2"/>
        <scheme val="minor"/>
      </rPr>
      <t>Full Years of Service:</t>
    </r>
    <r>
      <rPr>
        <sz val="11"/>
        <color theme="1"/>
        <rFont val="Calibri"/>
        <family val="2"/>
        <scheme val="minor"/>
      </rPr>
      <t xml:space="preserve">  Represents the years of credited service earned under MPERS.</t>
    </r>
  </si>
  <si>
    <r>
      <rPr>
        <b/>
        <sz val="11"/>
        <color theme="1"/>
        <rFont val="Calibri"/>
        <family val="2"/>
        <scheme val="minor"/>
      </rPr>
      <t>Monthly Benefit Amount:</t>
    </r>
    <r>
      <rPr>
        <sz val="11"/>
        <color theme="1"/>
        <rFont val="Calibri"/>
        <family val="2"/>
        <scheme val="minor"/>
      </rPr>
      <t xml:space="preserve">  Represents the monthly benefit you could expect to receive as a retiree of the System (based on the amounts entered into the tool), before any reductions such as survivor benefits or the election of early retirement.</t>
    </r>
  </si>
  <si>
    <r>
      <rPr>
        <b/>
        <sz val="11"/>
        <color theme="1"/>
        <rFont val="Calibri"/>
        <family val="2"/>
        <scheme val="minor"/>
      </rPr>
      <t>Annual Benefit Amount:</t>
    </r>
    <r>
      <rPr>
        <sz val="11"/>
        <color theme="1"/>
        <rFont val="Calibri"/>
        <family val="2"/>
        <scheme val="minor"/>
      </rPr>
      <t xml:space="preserve">  Derived from the monthly benefit amount in this tool, but on an annual basis.</t>
    </r>
  </si>
  <si>
    <r>
      <rPr>
        <i/>
        <sz val="11"/>
        <color theme="1"/>
        <rFont val="Calibri"/>
        <family val="2"/>
        <scheme val="minor"/>
      </rPr>
      <t>For the Employment Candidate:</t>
    </r>
    <r>
      <rPr>
        <sz val="11"/>
        <color theme="1"/>
        <rFont val="Calibri"/>
        <family val="2"/>
        <scheme val="minor"/>
      </rPr>
      <t xml:space="preserve">
• MPERS is governed by the Revised Statutes of Missouri. Your benefit would be based on these laws.
• This tool is provided to give you a basic understanding of what your future retirement benefit could potentially be, based on the service and salary entered in the tool.
• Eligibility for retirement benefits is based on the member’s age and amount of credited service.
• The more service you earn and the higher your pay, the higher your benefit amount.
• As written now, there is a provision that would allow you to use unused sick leave at retirement in calculating your benefit amount.
• Some other factors that could contribute to the amount you are eligible to receive: cost-of-living adjustments (COLAs), benefit payment option elected, early retirement, taxes, medical/life insurance premiums, and divorce.</t>
    </r>
  </si>
  <si>
    <t>MPERS is not responsible for the validity of the amounts entered into this tool or any misrepresentation related to the potential eligibility for and amount of future retirement benefits.
The amounts derived by this tool should not be construed as an official benefit estimate from MPERS. Benefit estimates can only be obtained by members who have started accruing service credit and have salary records.</t>
  </si>
  <si>
    <r>
      <rPr>
        <b/>
        <sz val="11"/>
        <color theme="1"/>
        <rFont val="Calibri"/>
        <family val="2"/>
        <scheme val="minor"/>
      </rPr>
      <t>Lifetime Benefit:</t>
    </r>
    <r>
      <rPr>
        <sz val="11"/>
        <color theme="1"/>
        <rFont val="Calibri"/>
        <family val="2"/>
        <scheme val="minor"/>
      </rPr>
      <t xml:space="preserve">  In a defined benefit plan such as MPERS, the retiree receives a benefit payment each month for his/her lifetime. For purposes of this demonstration, the tool assumes the retiree will live 20 years after his/her date of retirement. This amount represents the grand total the retiree could receive over that 20-year period. It does not include any annual cost-of-living adjustments (COLAs) or the temporary benefit, if applicable, which would increase this amount. </t>
    </r>
  </si>
  <si>
    <r>
      <rPr>
        <b/>
        <sz val="11"/>
        <color theme="1"/>
        <rFont val="Calibri"/>
        <family val="2"/>
        <scheme val="minor"/>
      </rPr>
      <t>Employee Contributions:</t>
    </r>
    <r>
      <rPr>
        <sz val="11"/>
        <color theme="1"/>
        <rFont val="Calibri"/>
        <family val="2"/>
        <scheme val="minor"/>
      </rPr>
      <t xml:space="preserve">  Regardless of your circumstances, the entirity of your employee contributions and the interest earned will be returned to you either through benefit payments or as a refund to your beneficiaries.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</si>
</sst>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b/>
      <sz val="11"/>
      <color theme="1"/>
      <name val="Calibri"/>
      <family val="2"/>
      <scheme val="minor"/>
    </font>
    <font>
      <sz val="11"/>
      <color theme="0"/>
      <name val="Calibri"/>
      <family val="2"/>
      <scheme val="minor"/>
    </font>
    <font>
      <b/>
      <sz val="26"/>
      <color theme="1"/>
      <name val="Calibri"/>
      <family val="2"/>
      <scheme val="minor"/>
    </font>
    <font>
      <sz val="8"/>
      <color theme="1"/>
      <name val="Calibri"/>
      <family val="2"/>
      <scheme val="minor"/>
    </font>
    <font>
      <b/>
      <u/>
      <sz val="11"/>
      <color theme="1"/>
      <name val="Calibri"/>
      <family val="2"/>
      <scheme val="minor"/>
    </font>
    <font>
      <b/>
      <i/>
      <sz val="18"/>
      <color theme="1"/>
      <name val="Calibri"/>
      <family val="2"/>
      <scheme val="minor"/>
    </font>
    <font>
      <sz val="10.7"/>
      <color theme="1"/>
      <name val="Calibri"/>
      <family val="2"/>
      <scheme val="minor"/>
    </font>
    <font>
      <i/>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44" fontId="1" fillId="0" borderId="0" applyFont="0" applyFill="0" applyBorder="0" applyAlignment="0" applyProtection="0"/>
  </cellStyleXfs>
  <cellXfs count="50">
    <xf numFmtId="0" fontId="0" fillId="0" borderId="0" xfId="0"/>
    <xf numFmtId="0" fontId="0" fillId="0" borderId="3" xfId="0" applyBorder="1"/>
    <xf numFmtId="0" fontId="0" fillId="0" borderId="4" xfId="0" applyBorder="1"/>
    <xf numFmtId="0" fontId="0" fillId="0" borderId="2" xfId="0" applyBorder="1" applyAlignment="1">
      <alignment horizontal="left"/>
    </xf>
    <xf numFmtId="0" fontId="0" fillId="0" borderId="3" xfId="0" applyBorder="1" applyAlignment="1">
      <alignment horizontal="left"/>
    </xf>
    <xf numFmtId="0" fontId="0" fillId="0" borderId="3" xfId="0" applyBorder="1" applyAlignment="1"/>
    <xf numFmtId="0" fontId="0" fillId="0" borderId="4" xfId="0" applyBorder="1" applyAlignment="1"/>
    <xf numFmtId="0" fontId="0" fillId="0" borderId="2" xfId="0" applyBorder="1" applyAlignment="1"/>
    <xf numFmtId="0" fontId="0" fillId="0" borderId="2" xfId="0" applyBorder="1"/>
    <xf numFmtId="0" fontId="0" fillId="2" borderId="2" xfId="0" applyFill="1" applyBorder="1" applyAlignment="1">
      <alignment horizontal="left"/>
    </xf>
    <xf numFmtId="0" fontId="0" fillId="2" borderId="3" xfId="0" applyFill="1" applyBorder="1" applyAlignment="1">
      <alignment horizontal="left"/>
    </xf>
    <xf numFmtId="0" fontId="5" fillId="0" borderId="0" xfId="0" applyFont="1"/>
    <xf numFmtId="0" fontId="0" fillId="0" borderId="1" xfId="0" applyBorder="1" applyAlignment="1" applyProtection="1">
      <alignment horizontal="right" indent="1"/>
      <protection locked="0"/>
    </xf>
    <xf numFmtId="4" fontId="0" fillId="0" borderId="1" xfId="0" applyNumberFormat="1" applyBorder="1" applyAlignment="1" applyProtection="1">
      <alignment horizontal="right" indent="1"/>
      <protection locked="0"/>
    </xf>
    <xf numFmtId="0" fontId="0" fillId="2" borderId="2" xfId="0" applyFill="1" applyBorder="1" applyAlignment="1">
      <alignment horizontal="left"/>
    </xf>
    <xf numFmtId="0" fontId="0" fillId="2" borderId="3" xfId="0" applyFill="1" applyBorder="1" applyAlignment="1">
      <alignment horizontal="left"/>
    </xf>
    <xf numFmtId="0" fontId="0" fillId="2" borderId="3" xfId="0" applyFill="1" applyBorder="1" applyAlignment="1">
      <alignment horizontal="left"/>
    </xf>
    <xf numFmtId="0" fontId="7" fillId="0" borderId="0" xfId="0" applyFont="1" applyAlignment="1">
      <alignment horizontal="right"/>
    </xf>
    <xf numFmtId="0" fontId="0" fillId="0" borderId="0" xfId="0" applyAlignment="1">
      <alignment vertical="top"/>
    </xf>
    <xf numFmtId="0" fontId="0" fillId="0" borderId="0" xfId="0" applyAlignment="1"/>
    <xf numFmtId="0" fontId="3" fillId="0" borderId="0" xfId="0" applyFont="1" applyAlignment="1"/>
    <xf numFmtId="0" fontId="0" fillId="2" borderId="3" xfId="0" applyFill="1" applyBorder="1" applyAlignment="1" applyProtection="1">
      <alignment horizontal="center"/>
      <protection hidden="1"/>
    </xf>
    <xf numFmtId="44" fontId="2" fillId="2" borderId="1" xfId="1" applyFont="1" applyFill="1" applyBorder="1" applyProtection="1">
      <protection hidden="1"/>
    </xf>
    <xf numFmtId="0" fontId="0" fillId="0" borderId="2" xfId="0" applyBorder="1" applyAlignment="1">
      <alignment horizontal="left"/>
    </xf>
    <xf numFmtId="0" fontId="0" fillId="0" borderId="3" xfId="0"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3" xfId="0" applyFill="1" applyBorder="1" applyAlignment="1" applyProtection="1">
      <alignment horizontal="center"/>
      <protection hidden="1"/>
    </xf>
    <xf numFmtId="44" fontId="2" fillId="3" borderId="1" xfId="1" applyFont="1" applyFill="1" applyBorder="1" applyProtection="1">
      <protection hidden="1"/>
    </xf>
    <xf numFmtId="0" fontId="6"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pplyAlignment="1">
      <alignment horizontal="center" wrapText="1"/>
    </xf>
    <xf numFmtId="0" fontId="0" fillId="0" borderId="0" xfId="0" applyAlignment="1">
      <alignment horizontal="center" wrapText="1"/>
    </xf>
    <xf numFmtId="0" fontId="0" fillId="0" borderId="0" xfId="0" applyAlignment="1"/>
    <xf numFmtId="0" fontId="10" fillId="0" borderId="0" xfId="0" applyFont="1" applyAlignment="1">
      <alignment wrapText="1"/>
    </xf>
    <xf numFmtId="0" fontId="0" fillId="0" borderId="0" xfId="0" applyAlignment="1">
      <alignment vertical="top" wrapText="1"/>
    </xf>
    <xf numFmtId="0" fontId="0" fillId="0" borderId="0" xfId="0" applyAlignment="1">
      <alignment wrapText="1"/>
    </xf>
    <xf numFmtId="0" fontId="0" fillId="0" borderId="0" xfId="0" applyAlignment="1">
      <alignment vertical="center" wrapText="1"/>
    </xf>
    <xf numFmtId="0" fontId="0" fillId="0" borderId="0" xfId="0" applyAlignment="1">
      <alignment horizontal="left" wrapText="1"/>
    </xf>
    <xf numFmtId="0" fontId="0" fillId="0" borderId="0" xfId="0"/>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12" fillId="0" borderId="0" xfId="0" applyFont="1" applyAlignment="1">
      <alignment wrapText="1"/>
    </xf>
    <xf numFmtId="0" fontId="4" fillId="0" borderId="0" xfId="0" applyFont="1" applyAlignment="1">
      <alignment wrapText="1"/>
    </xf>
    <xf numFmtId="0" fontId="4" fillId="0" borderId="0" xfId="0" applyFont="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0"/>
  <sheetViews>
    <sheetView tabSelected="1" workbookViewId="0">
      <selection activeCell="A14" sqref="A14:I14"/>
    </sheetView>
  </sheetViews>
  <sheetFormatPr defaultRowHeight="15" x14ac:dyDescent="0.25"/>
  <cols>
    <col min="1" max="1" width="8.42578125" customWidth="1"/>
    <col min="4" max="4" width="11.85546875" customWidth="1"/>
    <col min="5" max="5" width="10.5703125" bestFit="1" customWidth="1"/>
    <col min="6" max="6" width="16.5703125" customWidth="1"/>
    <col min="7" max="7" width="20.42578125" customWidth="1"/>
    <col min="8" max="8" width="20" customWidth="1"/>
    <col min="9" max="9" width="7.85546875" customWidth="1"/>
  </cols>
  <sheetData>
    <row r="1" spans="1:9" s="18" customFormat="1" ht="57" customHeight="1" x14ac:dyDescent="0.25">
      <c r="A1" s="29" t="s">
        <v>12</v>
      </c>
      <c r="B1" s="30"/>
      <c r="C1" s="30"/>
      <c r="D1" s="30"/>
      <c r="E1" s="30"/>
      <c r="F1" s="30"/>
      <c r="G1" s="30"/>
      <c r="H1" s="30"/>
      <c r="I1" s="31"/>
    </row>
    <row r="2" spans="1:9" ht="23.25" customHeight="1" x14ac:dyDescent="0.25">
      <c r="A2" s="32" t="s">
        <v>11</v>
      </c>
      <c r="B2" s="33"/>
      <c r="C2" s="33"/>
      <c r="D2" s="33"/>
      <c r="E2" s="33"/>
      <c r="F2" s="33"/>
      <c r="G2" s="33"/>
      <c r="H2" s="33"/>
      <c r="I2" s="34"/>
    </row>
    <row r="3" spans="1:9" ht="84" customHeight="1" x14ac:dyDescent="0.25">
      <c r="A3" s="35" t="s">
        <v>13</v>
      </c>
      <c r="B3" s="35"/>
      <c r="C3" s="35"/>
      <c r="D3" s="35"/>
      <c r="E3" s="35"/>
      <c r="F3" s="35"/>
      <c r="G3" s="35"/>
      <c r="H3" s="35"/>
      <c r="I3" s="34"/>
    </row>
    <row r="4" spans="1:9" s="19" customFormat="1" ht="33.75" customHeight="1" thickBot="1" x14ac:dyDescent="0.4">
      <c r="B4" s="20" t="s">
        <v>5</v>
      </c>
    </row>
    <row r="5" spans="1:9" ht="16.5" thickTop="1" thickBot="1" x14ac:dyDescent="0.3">
      <c r="B5" s="8" t="s">
        <v>1</v>
      </c>
      <c r="C5" s="1"/>
      <c r="D5" s="1"/>
      <c r="E5" s="1"/>
      <c r="F5" s="1"/>
      <c r="G5" s="1"/>
      <c r="H5" s="12" t="s">
        <v>4</v>
      </c>
    </row>
    <row r="6" spans="1:9" ht="16.5" thickTop="1" thickBot="1" x14ac:dyDescent="0.3">
      <c r="B6" s="7" t="s">
        <v>6</v>
      </c>
      <c r="C6" s="1"/>
      <c r="D6" s="5"/>
      <c r="E6" s="5"/>
      <c r="F6" s="5"/>
      <c r="G6" s="6"/>
      <c r="H6" s="12">
        <v>25.5</v>
      </c>
    </row>
    <row r="7" spans="1:9" ht="16.5" thickTop="1" thickBot="1" x14ac:dyDescent="0.3">
      <c r="B7" s="41" t="s">
        <v>7</v>
      </c>
      <c r="C7" s="42"/>
      <c r="D7" s="42"/>
      <c r="E7" s="42"/>
      <c r="F7" s="42"/>
      <c r="G7" s="43"/>
      <c r="H7" s="13">
        <v>3000</v>
      </c>
    </row>
    <row r="8" spans="1:9" ht="8.25" customHeight="1" thickTop="1" thickBot="1" x14ac:dyDescent="0.3">
      <c r="B8" s="23"/>
      <c r="C8" s="24"/>
      <c r="D8" s="24"/>
      <c r="E8" s="24"/>
      <c r="F8" s="24"/>
      <c r="G8" s="24"/>
      <c r="H8" s="2"/>
    </row>
    <row r="9" spans="1:9" ht="22.5" thickTop="1" thickBot="1" x14ac:dyDescent="0.4">
      <c r="B9" s="25" t="str">
        <f>IF(H5="2011 Tier","Estimated employee contributions over "&amp;H6&amp;" yrs of emp","")</f>
        <v>Estimated employee contributions over 25.5 yrs of emp</v>
      </c>
      <c r="C9" s="26"/>
      <c r="D9" s="26"/>
      <c r="E9" s="26"/>
      <c r="F9" s="26"/>
      <c r="G9" s="27" t="str">
        <f>IF(H5="2011 Tier","(.04 x "&amp;H6&amp;" x 12 x $"&amp;H7&amp;")","")</f>
        <v>(.04 x 25.5 x 12 x $3000)</v>
      </c>
      <c r="H9" s="28">
        <f>IF(H5="2011 Tier",H6*12*H7*0.04,"")</f>
        <v>36720</v>
      </c>
    </row>
    <row r="10" spans="1:9" ht="8.25" customHeight="1" thickTop="1" thickBot="1" x14ac:dyDescent="0.3">
      <c r="B10" s="3"/>
      <c r="C10" s="4"/>
      <c r="D10" s="4"/>
      <c r="E10" s="4"/>
      <c r="F10" s="4"/>
      <c r="G10" s="4"/>
      <c r="H10" s="2"/>
    </row>
    <row r="11" spans="1:9" ht="22.5" thickTop="1" thickBot="1" x14ac:dyDescent="0.4">
      <c r="B11" s="9" t="s">
        <v>8</v>
      </c>
      <c r="C11" s="10"/>
      <c r="D11" s="10"/>
      <c r="E11" s="10"/>
      <c r="F11" s="16"/>
      <c r="G11" s="21" t="str">
        <f>IF(H5="Closed Plan","(.016 x "&amp;H6&amp;" x $"&amp;H7&amp;")","(.017 x "&amp;H6&amp;" x $"&amp;H7&amp;")")</f>
        <v>(.017 x 25.5 x $3000)</v>
      </c>
      <c r="H11" s="22">
        <f>IF(H5="Closed Plan",0.016*H6*H7,0.017*H6*H7)</f>
        <v>1300.5000000000002</v>
      </c>
    </row>
    <row r="12" spans="1:9" ht="22.5" thickTop="1" thickBot="1" x14ac:dyDescent="0.4">
      <c r="B12" s="14" t="s">
        <v>9</v>
      </c>
      <c r="C12" s="15"/>
      <c r="D12" s="15"/>
      <c r="E12" s="15"/>
      <c r="F12" s="16"/>
      <c r="G12" s="21" t="str">
        <f>"(12 x $"&amp;H11&amp;")"</f>
        <v>(12 x $1300.5)</v>
      </c>
      <c r="H12" s="22">
        <f>H11*12</f>
        <v>15606.000000000004</v>
      </c>
    </row>
    <row r="13" spans="1:9" ht="22.5" thickTop="1" thickBot="1" x14ac:dyDescent="0.4">
      <c r="B13" s="44" t="s">
        <v>0</v>
      </c>
      <c r="C13" s="45"/>
      <c r="D13" s="45"/>
      <c r="E13" s="45"/>
      <c r="F13" s="45"/>
      <c r="G13" s="46"/>
      <c r="H13" s="22">
        <f>H11*240</f>
        <v>312120.00000000006</v>
      </c>
    </row>
    <row r="14" spans="1:9" ht="86.25" customHeight="1" thickTop="1" x14ac:dyDescent="0.25">
      <c r="A14" s="47" t="s">
        <v>19</v>
      </c>
      <c r="B14" s="48"/>
      <c r="C14" s="48"/>
      <c r="D14" s="48"/>
      <c r="E14" s="48"/>
      <c r="F14" s="48"/>
      <c r="G14" s="48"/>
      <c r="H14" s="48"/>
      <c r="I14" s="49"/>
    </row>
    <row r="15" spans="1:9" ht="165" customHeight="1" x14ac:dyDescent="0.25">
      <c r="A15" s="39" t="s">
        <v>18</v>
      </c>
      <c r="B15" s="37"/>
      <c r="C15" s="37"/>
      <c r="D15" s="37"/>
      <c r="E15" s="37"/>
      <c r="F15" s="37"/>
      <c r="G15" s="37"/>
      <c r="H15" s="37"/>
      <c r="I15" s="34"/>
    </row>
    <row r="16" spans="1:9" ht="45.75" customHeight="1" x14ac:dyDescent="0.25">
      <c r="A16" s="37" t="s">
        <v>14</v>
      </c>
      <c r="B16" s="40"/>
      <c r="C16" s="40"/>
      <c r="D16" s="40"/>
      <c r="E16" s="40"/>
      <c r="F16" s="40"/>
      <c r="G16" s="40"/>
      <c r="H16" s="40"/>
      <c r="I16" s="40"/>
    </row>
    <row r="17" spans="1:9" ht="27.75" customHeight="1" x14ac:dyDescent="0.25">
      <c r="A17" s="37" t="s">
        <v>15</v>
      </c>
      <c r="B17" s="37"/>
      <c r="C17" s="37"/>
      <c r="D17" s="37"/>
      <c r="E17" s="37"/>
      <c r="F17" s="37"/>
      <c r="G17" s="37"/>
      <c r="H17" s="37"/>
      <c r="I17" s="34"/>
    </row>
    <row r="18" spans="1:9" ht="42.75" customHeight="1" x14ac:dyDescent="0.25">
      <c r="A18" s="37" t="s">
        <v>16</v>
      </c>
      <c r="B18" s="37"/>
      <c r="C18" s="37"/>
      <c r="D18" s="37"/>
      <c r="E18" s="37"/>
      <c r="F18" s="37"/>
      <c r="G18" s="37"/>
      <c r="H18" s="37"/>
      <c r="I18" s="34"/>
    </row>
    <row r="19" spans="1:9" ht="27.75" customHeight="1" x14ac:dyDescent="0.25">
      <c r="A19" s="37" t="s">
        <v>17</v>
      </c>
      <c r="B19" s="34"/>
      <c r="C19" s="34"/>
      <c r="D19" s="34"/>
      <c r="E19" s="34"/>
      <c r="F19" s="34"/>
      <c r="G19" s="34"/>
      <c r="H19" s="34"/>
      <c r="I19" s="34"/>
    </row>
    <row r="20" spans="1:9" ht="76.5" customHeight="1" x14ac:dyDescent="0.25">
      <c r="A20" s="38" t="s">
        <v>20</v>
      </c>
      <c r="B20" s="38"/>
      <c r="C20" s="38"/>
      <c r="D20" s="38"/>
      <c r="E20" s="38"/>
      <c r="F20" s="38"/>
      <c r="G20" s="38"/>
      <c r="H20" s="38"/>
      <c r="I20" s="34"/>
    </row>
    <row r="21" spans="1:9" ht="45" customHeight="1" x14ac:dyDescent="0.25">
      <c r="A21" s="36" t="s">
        <v>21</v>
      </c>
      <c r="B21" s="31"/>
      <c r="C21" s="31"/>
      <c r="D21" s="31"/>
      <c r="E21" s="31"/>
      <c r="F21" s="31"/>
      <c r="G21" s="31"/>
      <c r="H21" s="31"/>
      <c r="I21" s="31"/>
    </row>
    <row r="22" spans="1:9" ht="11.25" customHeight="1" x14ac:dyDescent="0.25">
      <c r="I22" s="17" t="s">
        <v>10</v>
      </c>
    </row>
    <row r="28" spans="1:9" x14ac:dyDescent="0.25">
      <c r="A28" s="11" t="s">
        <v>2</v>
      </c>
    </row>
    <row r="29" spans="1:9" x14ac:dyDescent="0.25">
      <c r="A29" s="11" t="s">
        <v>3</v>
      </c>
    </row>
    <row r="30" spans="1:9" x14ac:dyDescent="0.25">
      <c r="A30" s="11" t="s">
        <v>4</v>
      </c>
    </row>
  </sheetData>
  <sheetProtection password="DDB7" sheet="1" objects="1" scenarios="1"/>
  <mergeCells count="13">
    <mergeCell ref="A1:I1"/>
    <mergeCell ref="A2:I2"/>
    <mergeCell ref="A3:I3"/>
    <mergeCell ref="A21:I21"/>
    <mergeCell ref="A17:I17"/>
    <mergeCell ref="A18:I18"/>
    <mergeCell ref="A19:I19"/>
    <mergeCell ref="A20:I20"/>
    <mergeCell ref="A15:I15"/>
    <mergeCell ref="A16:I16"/>
    <mergeCell ref="B7:G7"/>
    <mergeCell ref="B13:G13"/>
    <mergeCell ref="A14:I14"/>
  </mergeCells>
  <dataValidations count="1">
    <dataValidation type="list" allowBlank="1" showInputMessage="1" showErrorMessage="1" sqref="H5">
      <formula1>$A$28:$A$30</formula1>
    </dataValidation>
  </dataValidations>
  <printOptions horizontalCentered="1" verticalCentered="1"/>
  <pageMargins left="0.25" right="0.25" top="0.5" bottom="0"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Recruitment Tool</vt:lpstr>
      <vt:lpstr>'Recruitment Tool'!Print_Area</vt:lpstr>
    </vt:vector>
  </TitlesOfParts>
  <Company>MoDOT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Simon</dc:creator>
  <cp:lastModifiedBy>Greg "Moncha" Beck</cp:lastModifiedBy>
  <cp:lastPrinted>2013-02-08T15:25:59Z</cp:lastPrinted>
  <dcterms:created xsi:type="dcterms:W3CDTF">2013-01-03T18:23:42Z</dcterms:created>
  <dcterms:modified xsi:type="dcterms:W3CDTF">2017-04-25T12:19:16Z</dcterms:modified>
</cp:coreProperties>
</file>